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General Elections\221108\"/>
    </mc:Choice>
  </mc:AlternateContent>
  <xr:revisionPtr revIDLastSave="0" documentId="13_ncr:1_{4F205B0F-5CCB-45A3-A669-D1100A9948E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Juv Court Rec (Hand Count Prec)" sheetId="4" r:id="rId1"/>
  </sheets>
  <definedNames>
    <definedName name="_xlnm.Print_Area" localSheetId="0">'Juv Court Rec (Hand Count Prec)'!$A$2:$H$4</definedName>
    <definedName name="_xlnm.Print_Titles" localSheetId="0">'Juv Court Rec (Hand Count Prec)'!$4:$4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32" i="4" l="1"/>
  <c r="P31" i="4"/>
  <c r="P30" i="4"/>
  <c r="P29" i="4"/>
  <c r="P28" i="4"/>
  <c r="P27" i="4"/>
  <c r="P26" i="4"/>
  <c r="P25" i="4"/>
  <c r="P24" i="4"/>
  <c r="P23" i="4"/>
  <c r="P22" i="4"/>
  <c r="P21" i="4"/>
  <c r="P20" i="4"/>
  <c r="P19" i="4"/>
  <c r="P18" i="4"/>
  <c r="P17" i="4"/>
  <c r="P16" i="4"/>
  <c r="P15" i="4"/>
  <c r="P14" i="4"/>
  <c r="P13" i="4"/>
  <c r="P12" i="4"/>
  <c r="P11" i="4"/>
  <c r="P10" i="4"/>
  <c r="P9" i="4"/>
  <c r="P8" i="4"/>
  <c r="P7" i="4"/>
  <c r="P6" i="4"/>
  <c r="P5" i="4"/>
  <c r="O32" i="4"/>
  <c r="O31" i="4"/>
  <c r="O30" i="4"/>
  <c r="O29" i="4"/>
  <c r="O28" i="4"/>
  <c r="O27" i="4"/>
  <c r="O26" i="4"/>
  <c r="O25" i="4"/>
  <c r="O24" i="4"/>
  <c r="O23" i="4"/>
  <c r="O22" i="4"/>
  <c r="O21" i="4"/>
  <c r="O20" i="4"/>
  <c r="O19" i="4"/>
  <c r="O18" i="4"/>
  <c r="O17" i="4"/>
  <c r="O16" i="4"/>
  <c r="O15" i="4"/>
  <c r="O14" i="4"/>
  <c r="O13" i="4"/>
  <c r="O12" i="4"/>
  <c r="O11" i="4"/>
  <c r="O10" i="4"/>
  <c r="O9" i="4"/>
  <c r="O8" i="4"/>
  <c r="O7" i="4"/>
  <c r="O6" i="4"/>
  <c r="O5" i="4"/>
  <c r="N33" i="4"/>
  <c r="M33" i="4"/>
  <c r="L33" i="4"/>
  <c r="P33" i="4" l="1"/>
  <c r="O33" i="4"/>
  <c r="D33" i="4" l="1"/>
  <c r="E33" i="4"/>
  <c r="F33" i="4"/>
  <c r="G33" i="4"/>
  <c r="C33" i="4"/>
  <c r="H5" i="4" l="1"/>
  <c r="H6" i="4"/>
  <c r="H7" i="4"/>
  <c r="H8" i="4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</calcChain>
</file>

<file path=xl/sharedStrings.xml><?xml version="1.0" encoding="utf-8"?>
<sst xmlns="http://schemas.openxmlformats.org/spreadsheetml/2006/main" count="78" uniqueCount="71">
  <si>
    <t>PRC #</t>
  </si>
  <si>
    <t>PRECINCT</t>
  </si>
  <si>
    <t>BALLOTS CAST TOTAL</t>
  </si>
  <si>
    <t>Over Votes</t>
  </si>
  <si>
    <t>Under Votes</t>
  </si>
  <si>
    <t>Total</t>
  </si>
  <si>
    <t>TOTAL</t>
  </si>
  <si>
    <t>CINCINNATI 2-A</t>
  </si>
  <si>
    <t>CINCINNATI 4-C</t>
  </si>
  <si>
    <t>CINCINNATI 14-B</t>
  </si>
  <si>
    <t>CINCINNATI 24-B</t>
  </si>
  <si>
    <t>CINCINNATI 24-D</t>
  </si>
  <si>
    <t>CINCINNATI 25-B</t>
  </si>
  <si>
    <t>CINCINNATI 25-E</t>
  </si>
  <si>
    <t>CINCINNATI 26-F</t>
  </si>
  <si>
    <t>BLUE ASH 3-A</t>
  </si>
  <si>
    <t>MADEIRA C</t>
  </si>
  <si>
    <t>MONTGOMERY D</t>
  </si>
  <si>
    <t>MONTGOMERY E</t>
  </si>
  <si>
    <t>WYOMING C</t>
  </si>
  <si>
    <t>COLERAIN N</t>
  </si>
  <si>
    <t>COLERAIN P</t>
  </si>
  <si>
    <t>COLERAIN II</t>
  </si>
  <si>
    <t>DELHI C</t>
  </si>
  <si>
    <t>DELHI R</t>
  </si>
  <si>
    <t>GREEN Q</t>
  </si>
  <si>
    <t>GREEN U</t>
  </si>
  <si>
    <t>GREEN Y</t>
  </si>
  <si>
    <t>GREEN MM</t>
  </si>
  <si>
    <t>GREEN NN</t>
  </si>
  <si>
    <t>HARR TWP CC</t>
  </si>
  <si>
    <t>SPRINGFIELD V</t>
  </si>
  <si>
    <t>SYCAMORE B</t>
  </si>
  <si>
    <t>SYCAMORE J</t>
  </si>
  <si>
    <t>SYCAMORE L</t>
  </si>
  <si>
    <t>HAMILTON COUNTY, OHIO                          RECOUNT RESULTS                            GENERAL ELECTION                               NOVEMBER 8, 2022</t>
  </si>
  <si>
    <t>Stacey DeGraffenreid</t>
  </si>
  <si>
    <t>Rickell Howard Smith</t>
  </si>
  <si>
    <t>0201 CIN 2-A</t>
  </si>
  <si>
    <t>0403 CIN 4-C</t>
  </si>
  <si>
    <t>1402 CIN 14-B</t>
  </si>
  <si>
    <t>2402 CIN 24-B</t>
  </si>
  <si>
    <t>2404 CIN 24-D</t>
  </si>
  <si>
    <t>2502 CIN 25-B</t>
  </si>
  <si>
    <t>2505 CIN 25-E</t>
  </si>
  <si>
    <t>2606 CIN 26-F</t>
  </si>
  <si>
    <t>2831 BLUE 3-A</t>
  </si>
  <si>
    <t>3803 MADRA C</t>
  </si>
  <si>
    <t>4004 MONT D</t>
  </si>
  <si>
    <t>4005 MONT E</t>
  </si>
  <si>
    <t>5303 WYOM C</t>
  </si>
  <si>
    <t>5914 COLE N</t>
  </si>
  <si>
    <t>5916 COLE P</t>
  </si>
  <si>
    <t>5935 COLE II</t>
  </si>
  <si>
    <t>6503 DELHI C</t>
  </si>
  <si>
    <t>6518 DELHI R</t>
  </si>
  <si>
    <t>7317 GREEN Q</t>
  </si>
  <si>
    <t>7321 GREEN U</t>
  </si>
  <si>
    <t>7325 GREEN Y</t>
  </si>
  <si>
    <t>7339 GREEN MM</t>
  </si>
  <si>
    <t>7340 GREEN NN</t>
  </si>
  <si>
    <t>7603 HARR CC</t>
  </si>
  <si>
    <t>8722 SPFLD V</t>
  </si>
  <si>
    <t>8902 SYCAM B</t>
  </si>
  <si>
    <t>8910 SYCAM J</t>
  </si>
  <si>
    <t>8912 SYCAM L</t>
  </si>
  <si>
    <t>Stacey Simons DeGraffenreid</t>
  </si>
  <si>
    <t>Judge of the Court of Common Pleas                                                          (Juvenile Division)     - HAND COUNT  RESULTS                                                                         (Full term commencing 1-1-23)</t>
  </si>
  <si>
    <t>Judge of the Court of Common Pleas                                    (Juvenile Division) - OFFICIAL RESULTS                    (Full term commencing 1-1-23)</t>
  </si>
  <si>
    <t>Difference between Hand Count and Official</t>
  </si>
  <si>
    <t>There was a County-wide Recount in the Common Pleas Juvenile Division between DeGraffenreid and Smith.  The Board of Elections did a hand count of 5% of the total ballots cast per law. The defeated candidate stopped the recount at that point. The hand count, since it was for a county-wide contest, took the place of the audit for November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</si>
</sst>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0409]#,##0;\-#,##0"/>
  </numFmts>
  <fonts count="17" x14ac:knownFonts="1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color theme="1"/>
      <name val="Segoe UI Black"/>
      <family val="2"/>
    </font>
    <font>
      <b/>
      <sz val="10"/>
      <name val="Segoe UI Black"/>
      <family val="2"/>
    </font>
    <font>
      <b/>
      <sz val="10"/>
      <color rgb="FF000000"/>
      <name val="Segoe UI Black"/>
      <family val="2"/>
    </font>
    <font>
      <b/>
      <sz val="14"/>
      <color theme="1"/>
      <name val="Segoe UI Black"/>
      <family val="2"/>
    </font>
    <font>
      <b/>
      <sz val="12"/>
      <color indexed="8"/>
      <name val="Segoe UI Black"/>
      <family val="2"/>
    </font>
    <font>
      <sz val="11"/>
      <color theme="1"/>
      <name val="Segoe UI"/>
      <family val="2"/>
    </font>
    <font>
      <b/>
      <sz val="11"/>
      <color theme="1"/>
      <name val="Segoe UI"/>
      <family val="2"/>
    </font>
    <font>
      <b/>
      <sz val="12"/>
      <color theme="1"/>
      <name val="Segoe UI"/>
      <family val="2"/>
    </font>
    <font>
      <b/>
      <sz val="12"/>
      <color indexed="8"/>
      <name val="Segoe UI"/>
      <family val="2"/>
    </font>
    <font>
      <b/>
      <sz val="14"/>
      <color theme="1"/>
      <name val="Arial"/>
      <family val="2"/>
    </font>
    <font>
      <b/>
      <sz val="11"/>
      <name val="Segoe UI"/>
      <family val="2"/>
    </font>
    <font>
      <sz val="11"/>
      <color indexed="8"/>
      <name val="Segoe UI"/>
      <family val="2"/>
    </font>
    <font>
      <b/>
      <sz val="11"/>
      <color rgb="FF000000"/>
      <name val="Segoe UI"/>
      <family val="2"/>
    </font>
    <font>
      <b/>
      <sz val="11"/>
      <color indexed="8"/>
      <name val="Segoe UI"/>
      <family val="2"/>
    </font>
    <font>
      <sz val="16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44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top"/>
    </xf>
  </cellStyleXfs>
  <cellXfs count="80">
    <xf numFmtId="0" fontId="0" fillId="0" borderId="0" xfId="0"/>
    <xf numFmtId="0" fontId="0" fillId="0" borderId="0" xfId="0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/>
    </xf>
    <xf numFmtId="0" fontId="7" fillId="0" borderId="5" xfId="0" applyFont="1" applyBorder="1"/>
    <xf numFmtId="0" fontId="7" fillId="0" borderId="15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4" xfId="0" applyFont="1" applyBorder="1" applyAlignment="1">
      <alignment horizontal="center"/>
    </xf>
    <xf numFmtId="3" fontId="9" fillId="0" borderId="9" xfId="0" applyNumberFormat="1" applyFont="1" applyBorder="1" applyAlignment="1">
      <alignment horizontal="center" vertical="center"/>
    </xf>
    <xf numFmtId="3" fontId="10" fillId="0" borderId="10" xfId="0" applyNumberFormat="1" applyFont="1" applyBorder="1" applyAlignment="1">
      <alignment horizontal="center" vertical="center"/>
    </xf>
    <xf numFmtId="0" fontId="9" fillId="0" borderId="9" xfId="0" applyFont="1" applyBorder="1"/>
    <xf numFmtId="3" fontId="10" fillId="0" borderId="13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3" fontId="10" fillId="0" borderId="23" xfId="0" applyNumberFormat="1" applyFont="1" applyBorder="1" applyAlignment="1">
      <alignment horizontal="center" vertical="center"/>
    </xf>
    <xf numFmtId="3" fontId="10" fillId="0" borderId="18" xfId="0" applyNumberFormat="1" applyFont="1" applyBorder="1" applyAlignment="1">
      <alignment horizontal="center" vertical="center"/>
    </xf>
    <xf numFmtId="3" fontId="10" fillId="0" borderId="0" xfId="0" applyNumberFormat="1" applyFont="1" applyBorder="1" applyAlignment="1">
      <alignment horizontal="center" vertical="center"/>
    </xf>
    <xf numFmtId="0" fontId="5" fillId="4" borderId="26" xfId="0" applyFont="1" applyFill="1" applyBorder="1" applyAlignment="1">
      <alignment horizontal="center" vertical="center" wrapText="1"/>
    </xf>
    <xf numFmtId="0" fontId="5" fillId="4" borderId="27" xfId="0" applyFont="1" applyFill="1" applyBorder="1" applyAlignment="1">
      <alignment horizontal="center" vertical="center" wrapText="1"/>
    </xf>
    <xf numFmtId="0" fontId="5" fillId="4" borderId="28" xfId="0" applyFont="1" applyFill="1" applyBorder="1" applyAlignment="1">
      <alignment horizontal="center" vertical="center" wrapText="1"/>
    </xf>
    <xf numFmtId="0" fontId="5" fillId="4" borderId="29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5" fillId="4" borderId="30" xfId="0" applyFont="1" applyFill="1" applyBorder="1" applyAlignment="1">
      <alignment horizontal="center" vertical="center" wrapText="1"/>
    </xf>
    <xf numFmtId="0" fontId="11" fillId="5" borderId="26" xfId="0" applyFont="1" applyFill="1" applyBorder="1" applyAlignment="1">
      <alignment horizontal="center" vertical="center" wrapText="1"/>
    </xf>
    <xf numFmtId="0" fontId="11" fillId="5" borderId="28" xfId="0" applyFont="1" applyFill="1" applyBorder="1" applyAlignment="1">
      <alignment horizontal="center" vertical="center" wrapText="1"/>
    </xf>
    <xf numFmtId="0" fontId="11" fillId="5" borderId="29" xfId="0" applyFont="1" applyFill="1" applyBorder="1" applyAlignment="1">
      <alignment horizontal="center" vertical="center" wrapText="1"/>
    </xf>
    <xf numFmtId="0" fontId="11" fillId="5" borderId="3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5" fillId="2" borderId="42" xfId="0" applyFont="1" applyFill="1" applyBorder="1" applyAlignment="1">
      <alignment horizontal="center" vertical="center" wrapText="1"/>
    </xf>
    <xf numFmtId="3" fontId="10" fillId="0" borderId="43" xfId="0" applyNumberFormat="1" applyFont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 wrapText="1"/>
    </xf>
    <xf numFmtId="0" fontId="12" fillId="4" borderId="24" xfId="0" applyFont="1" applyFill="1" applyBorder="1" applyAlignment="1">
      <alignment horizontal="center" vertical="center" wrapText="1"/>
    </xf>
    <xf numFmtId="0" fontId="12" fillId="4" borderId="8" xfId="0" applyFont="1" applyFill="1" applyBorder="1" applyAlignment="1">
      <alignment horizontal="center" vertical="center" wrapText="1"/>
    </xf>
    <xf numFmtId="0" fontId="12" fillId="4" borderId="25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0" fontId="8" fillId="4" borderId="32" xfId="0" applyFont="1" applyFill="1" applyBorder="1" applyAlignment="1">
      <alignment horizontal="center" vertical="center" wrapText="1"/>
    </xf>
    <xf numFmtId="0" fontId="8" fillId="5" borderId="36" xfId="0" applyFont="1" applyFill="1" applyBorder="1" applyAlignment="1">
      <alignment horizontal="center" vertical="center" wrapText="1"/>
    </xf>
    <xf numFmtId="0" fontId="8" fillId="5" borderId="24" xfId="0" applyFont="1" applyFill="1" applyBorder="1" applyAlignment="1">
      <alignment horizontal="center" vertical="center" wrapText="1"/>
    </xf>
    <xf numFmtId="1" fontId="13" fillId="4" borderId="19" xfId="1" applyNumberFormat="1" applyFont="1" applyFill="1" applyBorder="1" applyAlignment="1">
      <alignment horizontal="center" vertical="top"/>
    </xf>
    <xf numFmtId="0" fontId="13" fillId="4" borderId="3" xfId="1" applyFont="1" applyFill="1" applyBorder="1" applyAlignment="1"/>
    <xf numFmtId="164" fontId="14" fillId="4" borderId="3" xfId="0" applyNumberFormat="1" applyFont="1" applyFill="1" applyBorder="1" applyAlignment="1">
      <alignment horizontal="center" vertical="center" wrapText="1" readingOrder="1"/>
    </xf>
    <xf numFmtId="0" fontId="7" fillId="4" borderId="15" xfId="0" applyFont="1" applyFill="1" applyBorder="1" applyAlignment="1">
      <alignment horizontal="center" vertical="center"/>
    </xf>
    <xf numFmtId="0" fontId="7" fillId="4" borderId="18" xfId="0" applyFont="1" applyFill="1" applyBorder="1" applyAlignment="1">
      <alignment horizontal="center" vertical="center"/>
    </xf>
    <xf numFmtId="164" fontId="7" fillId="5" borderId="34" xfId="0" applyNumberFormat="1" applyFont="1" applyFill="1" applyBorder="1" applyAlignment="1">
      <alignment horizontal="center"/>
    </xf>
    <xf numFmtId="0" fontId="7" fillId="5" borderId="31" xfId="0" applyFont="1" applyFill="1" applyBorder="1" applyAlignment="1">
      <alignment horizontal="center"/>
    </xf>
    <xf numFmtId="1" fontId="13" fillId="4" borderId="3" xfId="1" applyNumberFormat="1" applyFont="1" applyFill="1" applyBorder="1" applyAlignment="1">
      <alignment horizontal="center" vertical="top"/>
    </xf>
    <xf numFmtId="0" fontId="7" fillId="5" borderId="17" xfId="0" applyFont="1" applyFill="1" applyBorder="1" applyAlignment="1">
      <alignment horizontal="center"/>
    </xf>
    <xf numFmtId="164" fontId="7" fillId="5" borderId="33" xfId="0" applyNumberFormat="1" applyFont="1" applyFill="1" applyBorder="1" applyAlignment="1">
      <alignment horizontal="center"/>
    </xf>
    <xf numFmtId="0" fontId="15" fillId="4" borderId="3" xfId="0" applyFont="1" applyFill="1" applyBorder="1" applyAlignment="1">
      <alignment horizontal="center" vertical="center"/>
    </xf>
    <xf numFmtId="0" fontId="7" fillId="4" borderId="39" xfId="0" applyFont="1" applyFill="1" applyBorder="1" applyAlignment="1">
      <alignment horizontal="center" vertical="center"/>
    </xf>
    <xf numFmtId="0" fontId="7" fillId="4" borderId="40" xfId="0" applyFont="1" applyFill="1" applyBorder="1" applyAlignment="1">
      <alignment horizontal="center" vertical="center"/>
    </xf>
    <xf numFmtId="164" fontId="7" fillId="5" borderId="35" xfId="0" applyNumberFormat="1" applyFont="1" applyFill="1" applyBorder="1" applyAlignment="1">
      <alignment horizontal="center"/>
    </xf>
    <xf numFmtId="0" fontId="7" fillId="5" borderId="37" xfId="0" applyFont="1" applyFill="1" applyBorder="1" applyAlignment="1">
      <alignment horizontal="center"/>
    </xf>
    <xf numFmtId="3" fontId="12" fillId="4" borderId="20" xfId="0" applyNumberFormat="1" applyFont="1" applyFill="1" applyBorder="1"/>
    <xf numFmtId="3" fontId="12" fillId="4" borderId="21" xfId="0" applyNumberFormat="1" applyFont="1" applyFill="1" applyBorder="1"/>
    <xf numFmtId="3" fontId="12" fillId="4" borderId="38" xfId="0" applyNumberFormat="1" applyFont="1" applyFill="1" applyBorder="1" applyAlignment="1">
      <alignment horizontal="center" vertical="center"/>
    </xf>
    <xf numFmtId="3" fontId="8" fillId="4" borderId="24" xfId="0" applyNumberFormat="1" applyFont="1" applyFill="1" applyBorder="1" applyAlignment="1">
      <alignment horizontal="center" vertical="center"/>
    </xf>
    <xf numFmtId="3" fontId="8" fillId="4" borderId="41" xfId="0" applyNumberFormat="1" applyFont="1" applyFill="1" applyBorder="1" applyAlignment="1">
      <alignment horizontal="center" vertical="center"/>
    </xf>
    <xf numFmtId="164" fontId="7" fillId="5" borderId="29" xfId="0" applyNumberFormat="1" applyFont="1" applyFill="1" applyBorder="1" applyAlignment="1">
      <alignment horizontal="center"/>
    </xf>
    <xf numFmtId="0" fontId="7" fillId="5" borderId="24" xfId="0" applyFont="1" applyFill="1" applyBorder="1" applyAlignment="1">
      <alignment horizontal="center"/>
    </xf>
    <xf numFmtId="0" fontId="16" fillId="0" borderId="0" xfId="0" applyFont="1" applyAlignment="1">
      <alignment horizontal="center" wrapText="1"/>
    </xf>
    <xf numFmtId="0" fontId="16" fillId="0" borderId="0" xfId="0" applyFont="1" applyAlignment="1">
      <alignment wrapText="1"/>
    </xf>
  </cellXfs>
  <cellStyles count="2">
    <cellStyle name="Normal" xfId="0" builtinId="0"/>
    <cellStyle name="Normal 3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2"/>
    <pageSetUpPr fitToPage="1"/>
  </sheetPr>
  <dimension ref="A1:P34"/>
  <sheetViews>
    <sheetView tabSelected="1" zoomScaleNormal="100" workbookViewId="0">
      <selection activeCell="P1" sqref="P1"/>
    </sheetView>
  </sheetViews>
  <sheetFormatPr defaultColWidth="9.140625" defaultRowHeight="12.75" x14ac:dyDescent="0.2"/>
  <cols>
    <col min="1" max="1" width="6.7109375" style="1" customWidth="1"/>
    <col min="2" max="2" width="18.28515625" customWidth="1"/>
    <col min="3" max="3" width="10.5703125" customWidth="1"/>
    <col min="4" max="4" width="13.85546875" bestFit="1" customWidth="1"/>
    <col min="5" max="7" width="13.85546875" customWidth="1"/>
    <col min="8" max="8" width="8.28515625" customWidth="1"/>
    <col min="9" max="9" width="5.42578125" customWidth="1"/>
    <col min="10" max="10" width="7.140625" bestFit="1" customWidth="1"/>
    <col min="11" max="11" width="17.28515625" bestFit="1" customWidth="1"/>
    <col min="12" max="12" width="14.140625" bestFit="1" customWidth="1"/>
    <col min="13" max="16" width="15.7109375" bestFit="1" customWidth="1"/>
  </cols>
  <sheetData>
    <row r="1" spans="1:16" ht="84" customHeight="1" thickBot="1" x14ac:dyDescent="0.35">
      <c r="B1" s="78" t="s">
        <v>70</v>
      </c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9"/>
    </row>
    <row r="2" spans="1:16" ht="62.25" customHeight="1" thickTop="1" x14ac:dyDescent="0.2">
      <c r="A2" s="19" t="s">
        <v>35</v>
      </c>
      <c r="B2" s="20"/>
      <c r="C2" s="21"/>
      <c r="D2" s="25" t="s">
        <v>67</v>
      </c>
      <c r="E2" s="26"/>
      <c r="F2" s="26"/>
      <c r="G2" s="26"/>
      <c r="H2" s="27"/>
      <c r="I2" s="30"/>
      <c r="J2" s="34" t="s">
        <v>68</v>
      </c>
      <c r="K2" s="35"/>
      <c r="L2" s="35"/>
      <c r="M2" s="35"/>
      <c r="N2" s="36"/>
      <c r="O2" s="40" t="s">
        <v>69</v>
      </c>
      <c r="P2" s="41"/>
    </row>
    <row r="3" spans="1:16" ht="25.5" customHeight="1" thickBot="1" x14ac:dyDescent="0.25">
      <c r="A3" s="22"/>
      <c r="B3" s="23"/>
      <c r="C3" s="24"/>
      <c r="D3" s="28"/>
      <c r="E3" s="29"/>
      <c r="F3" s="29"/>
      <c r="G3" s="29"/>
      <c r="H3" s="46"/>
      <c r="I3" s="30"/>
      <c r="J3" s="37"/>
      <c r="K3" s="38"/>
      <c r="L3" s="38"/>
      <c r="M3" s="38"/>
      <c r="N3" s="39"/>
      <c r="O3" s="42"/>
      <c r="P3" s="43"/>
    </row>
    <row r="4" spans="1:16" ht="47.45" customHeight="1" thickTop="1" thickBot="1" x14ac:dyDescent="0.25">
      <c r="A4" s="4" t="s">
        <v>0</v>
      </c>
      <c r="B4" s="5" t="s">
        <v>1</v>
      </c>
      <c r="C4" s="3" t="s">
        <v>2</v>
      </c>
      <c r="D4" s="2" t="s">
        <v>36</v>
      </c>
      <c r="E4" s="7" t="s">
        <v>37</v>
      </c>
      <c r="F4" s="6" t="s">
        <v>3</v>
      </c>
      <c r="G4" s="45" t="s">
        <v>4</v>
      </c>
      <c r="H4" s="48" t="s">
        <v>5</v>
      </c>
      <c r="I4" s="44"/>
      <c r="J4" s="49" t="s">
        <v>0</v>
      </c>
      <c r="K4" s="50" t="s">
        <v>1</v>
      </c>
      <c r="L4" s="51" t="s">
        <v>2</v>
      </c>
      <c r="M4" s="52" t="s">
        <v>66</v>
      </c>
      <c r="N4" s="53" t="s">
        <v>37</v>
      </c>
      <c r="O4" s="54" t="s">
        <v>66</v>
      </c>
      <c r="P4" s="55" t="s">
        <v>37</v>
      </c>
    </row>
    <row r="5" spans="1:16" ht="18" thickTop="1" x14ac:dyDescent="0.3">
      <c r="A5" s="8">
        <v>201</v>
      </c>
      <c r="B5" s="9" t="s">
        <v>7</v>
      </c>
      <c r="C5" s="18">
        <v>624</v>
      </c>
      <c r="D5" s="10">
        <v>153</v>
      </c>
      <c r="E5" s="11">
        <v>360</v>
      </c>
      <c r="F5" s="11">
        <v>1</v>
      </c>
      <c r="G5" s="12">
        <v>110</v>
      </c>
      <c r="H5" s="47">
        <f t="shared" ref="H5:H6" si="0">SUM(D5:G5)</f>
        <v>624</v>
      </c>
      <c r="I5" s="31"/>
      <c r="J5" s="56">
        <v>201</v>
      </c>
      <c r="K5" s="57" t="s">
        <v>38</v>
      </c>
      <c r="L5" s="58">
        <v>624</v>
      </c>
      <c r="M5" s="59">
        <v>153</v>
      </c>
      <c r="N5" s="60">
        <v>360</v>
      </c>
      <c r="O5" s="61">
        <f>M5-D5</f>
        <v>0</v>
      </c>
      <c r="P5" s="62">
        <f>N5-E5</f>
        <v>0</v>
      </c>
    </row>
    <row r="6" spans="1:16" ht="17.25" x14ac:dyDescent="0.3">
      <c r="A6" s="8">
        <v>403</v>
      </c>
      <c r="B6" s="9" t="s">
        <v>8</v>
      </c>
      <c r="C6" s="18">
        <v>521</v>
      </c>
      <c r="D6" s="10">
        <v>123</v>
      </c>
      <c r="E6" s="11">
        <v>312</v>
      </c>
      <c r="F6" s="11">
        <v>0</v>
      </c>
      <c r="G6" s="12">
        <v>86</v>
      </c>
      <c r="H6" s="17">
        <f t="shared" si="0"/>
        <v>521</v>
      </c>
      <c r="I6" s="32"/>
      <c r="J6" s="63">
        <v>403</v>
      </c>
      <c r="K6" s="57" t="s">
        <v>39</v>
      </c>
      <c r="L6" s="58">
        <v>521</v>
      </c>
      <c r="M6" s="59">
        <v>123</v>
      </c>
      <c r="N6" s="60">
        <v>312</v>
      </c>
      <c r="O6" s="61">
        <f t="shared" ref="O6:O32" si="1">M6-D6</f>
        <v>0</v>
      </c>
      <c r="P6" s="64">
        <f t="shared" ref="P6:P32" si="2">N6-E6</f>
        <v>0</v>
      </c>
    </row>
    <row r="7" spans="1:16" ht="17.25" x14ac:dyDescent="0.3">
      <c r="A7" s="8">
        <v>1402</v>
      </c>
      <c r="B7" s="9" t="s">
        <v>9</v>
      </c>
      <c r="C7" s="18">
        <v>561</v>
      </c>
      <c r="D7" s="10">
        <v>62</v>
      </c>
      <c r="E7" s="11">
        <v>454</v>
      </c>
      <c r="F7" s="11">
        <v>0</v>
      </c>
      <c r="G7" s="12">
        <v>45</v>
      </c>
      <c r="H7" s="17">
        <f t="shared" ref="H7" si="3">SUM(D7:G7)</f>
        <v>561</v>
      </c>
      <c r="I7" s="32"/>
      <c r="J7" s="63">
        <v>1402</v>
      </c>
      <c r="K7" s="57" t="s">
        <v>40</v>
      </c>
      <c r="L7" s="58">
        <v>561</v>
      </c>
      <c r="M7" s="59">
        <v>62</v>
      </c>
      <c r="N7" s="60">
        <v>454</v>
      </c>
      <c r="O7" s="65">
        <f t="shared" si="1"/>
        <v>0</v>
      </c>
      <c r="P7" s="64">
        <f t="shared" si="2"/>
        <v>0</v>
      </c>
    </row>
    <row r="8" spans="1:16" ht="17.25" x14ac:dyDescent="0.3">
      <c r="A8" s="8">
        <v>2402</v>
      </c>
      <c r="B8" s="9" t="s">
        <v>10</v>
      </c>
      <c r="C8" s="18">
        <v>634</v>
      </c>
      <c r="D8" s="10">
        <v>148</v>
      </c>
      <c r="E8" s="11">
        <v>427</v>
      </c>
      <c r="F8" s="11">
        <v>0</v>
      </c>
      <c r="G8" s="12">
        <v>59</v>
      </c>
      <c r="H8" s="17">
        <f t="shared" ref="H8:H32" si="4">SUM(D8:G8)</f>
        <v>634</v>
      </c>
      <c r="I8" s="32"/>
      <c r="J8" s="63">
        <v>2402</v>
      </c>
      <c r="K8" s="57" t="s">
        <v>41</v>
      </c>
      <c r="L8" s="58">
        <v>634</v>
      </c>
      <c r="M8" s="59">
        <v>148</v>
      </c>
      <c r="N8" s="60">
        <v>427</v>
      </c>
      <c r="O8" s="65">
        <f t="shared" si="1"/>
        <v>0</v>
      </c>
      <c r="P8" s="64">
        <f t="shared" si="2"/>
        <v>0</v>
      </c>
    </row>
    <row r="9" spans="1:16" ht="17.25" x14ac:dyDescent="0.3">
      <c r="A9" s="8">
        <v>2404</v>
      </c>
      <c r="B9" s="9" t="s">
        <v>11</v>
      </c>
      <c r="C9" s="18">
        <v>584</v>
      </c>
      <c r="D9" s="10">
        <v>207</v>
      </c>
      <c r="E9" s="11">
        <v>299</v>
      </c>
      <c r="F9" s="11">
        <v>0</v>
      </c>
      <c r="G9" s="12">
        <v>78</v>
      </c>
      <c r="H9" s="17">
        <f t="shared" si="4"/>
        <v>584</v>
      </c>
      <c r="I9" s="32"/>
      <c r="J9" s="63">
        <v>2404</v>
      </c>
      <c r="K9" s="57" t="s">
        <v>42</v>
      </c>
      <c r="L9" s="58">
        <v>584</v>
      </c>
      <c r="M9" s="59">
        <v>207</v>
      </c>
      <c r="N9" s="60">
        <v>299</v>
      </c>
      <c r="O9" s="65">
        <f t="shared" si="1"/>
        <v>0</v>
      </c>
      <c r="P9" s="64">
        <f t="shared" si="2"/>
        <v>0</v>
      </c>
    </row>
    <row r="10" spans="1:16" ht="17.25" x14ac:dyDescent="0.3">
      <c r="A10" s="8">
        <v>2502</v>
      </c>
      <c r="B10" s="9" t="s">
        <v>12</v>
      </c>
      <c r="C10" s="18">
        <v>206</v>
      </c>
      <c r="D10" s="10">
        <v>79</v>
      </c>
      <c r="E10" s="11">
        <v>99</v>
      </c>
      <c r="F10" s="11">
        <v>0</v>
      </c>
      <c r="G10" s="12">
        <v>28</v>
      </c>
      <c r="H10" s="17">
        <f t="shared" si="4"/>
        <v>206</v>
      </c>
      <c r="I10" s="32"/>
      <c r="J10" s="63">
        <v>2502</v>
      </c>
      <c r="K10" s="57" t="s">
        <v>43</v>
      </c>
      <c r="L10" s="58">
        <v>206</v>
      </c>
      <c r="M10" s="59">
        <v>79</v>
      </c>
      <c r="N10" s="60">
        <v>99</v>
      </c>
      <c r="O10" s="65">
        <f t="shared" si="1"/>
        <v>0</v>
      </c>
      <c r="P10" s="64">
        <f t="shared" si="2"/>
        <v>0</v>
      </c>
    </row>
    <row r="11" spans="1:16" ht="17.25" x14ac:dyDescent="0.3">
      <c r="A11" s="8">
        <v>2505</v>
      </c>
      <c r="B11" s="9" t="s">
        <v>13</v>
      </c>
      <c r="C11" s="18">
        <v>593</v>
      </c>
      <c r="D11" s="10">
        <v>276</v>
      </c>
      <c r="E11" s="11">
        <v>249</v>
      </c>
      <c r="F11" s="11">
        <v>1</v>
      </c>
      <c r="G11" s="12">
        <v>67</v>
      </c>
      <c r="H11" s="17">
        <f t="shared" si="4"/>
        <v>593</v>
      </c>
      <c r="I11" s="32"/>
      <c r="J11" s="63">
        <v>2505</v>
      </c>
      <c r="K11" s="57" t="s">
        <v>44</v>
      </c>
      <c r="L11" s="58">
        <v>593</v>
      </c>
      <c r="M11" s="59">
        <v>276</v>
      </c>
      <c r="N11" s="60">
        <v>249</v>
      </c>
      <c r="O11" s="65">
        <f t="shared" si="1"/>
        <v>0</v>
      </c>
      <c r="P11" s="64">
        <f t="shared" si="2"/>
        <v>0</v>
      </c>
    </row>
    <row r="12" spans="1:16" ht="17.25" x14ac:dyDescent="0.3">
      <c r="A12" s="8">
        <v>2606</v>
      </c>
      <c r="B12" s="9" t="s">
        <v>14</v>
      </c>
      <c r="C12" s="18">
        <v>254</v>
      </c>
      <c r="D12" s="10">
        <v>61</v>
      </c>
      <c r="E12" s="11">
        <v>171</v>
      </c>
      <c r="F12" s="11">
        <v>0</v>
      </c>
      <c r="G12" s="12">
        <v>22</v>
      </c>
      <c r="H12" s="17">
        <f t="shared" si="4"/>
        <v>254</v>
      </c>
      <c r="I12" s="32"/>
      <c r="J12" s="63">
        <v>2606</v>
      </c>
      <c r="K12" s="57" t="s">
        <v>45</v>
      </c>
      <c r="L12" s="58">
        <v>254</v>
      </c>
      <c r="M12" s="59">
        <v>61</v>
      </c>
      <c r="N12" s="60">
        <v>171</v>
      </c>
      <c r="O12" s="65">
        <f t="shared" si="1"/>
        <v>0</v>
      </c>
      <c r="P12" s="64">
        <f t="shared" si="2"/>
        <v>0</v>
      </c>
    </row>
    <row r="13" spans="1:16" ht="17.25" x14ac:dyDescent="0.3">
      <c r="A13" s="8">
        <v>2831</v>
      </c>
      <c r="B13" s="9" t="s">
        <v>15</v>
      </c>
      <c r="C13" s="18">
        <v>629</v>
      </c>
      <c r="D13" s="10">
        <v>277</v>
      </c>
      <c r="E13" s="11">
        <v>257</v>
      </c>
      <c r="F13" s="11">
        <v>0</v>
      </c>
      <c r="G13" s="12">
        <v>95</v>
      </c>
      <c r="H13" s="17">
        <f t="shared" si="4"/>
        <v>629</v>
      </c>
      <c r="I13" s="32"/>
      <c r="J13" s="63">
        <v>2831</v>
      </c>
      <c r="K13" s="57" t="s">
        <v>46</v>
      </c>
      <c r="L13" s="58">
        <v>629</v>
      </c>
      <c r="M13" s="59">
        <v>277</v>
      </c>
      <c r="N13" s="60">
        <v>257</v>
      </c>
      <c r="O13" s="65">
        <f t="shared" si="1"/>
        <v>0</v>
      </c>
      <c r="P13" s="64">
        <f t="shared" si="2"/>
        <v>0</v>
      </c>
    </row>
    <row r="14" spans="1:16" ht="17.25" x14ac:dyDescent="0.3">
      <c r="A14" s="8">
        <v>3803</v>
      </c>
      <c r="B14" s="9" t="s">
        <v>16</v>
      </c>
      <c r="C14" s="18">
        <v>593</v>
      </c>
      <c r="D14" s="10">
        <v>245</v>
      </c>
      <c r="E14" s="11">
        <v>214</v>
      </c>
      <c r="F14" s="11">
        <v>0</v>
      </c>
      <c r="G14" s="12">
        <v>134</v>
      </c>
      <c r="H14" s="17">
        <f t="shared" si="4"/>
        <v>593</v>
      </c>
      <c r="I14" s="32"/>
      <c r="J14" s="63">
        <v>3803</v>
      </c>
      <c r="K14" s="57" t="s">
        <v>47</v>
      </c>
      <c r="L14" s="58">
        <v>593</v>
      </c>
      <c r="M14" s="59">
        <v>245</v>
      </c>
      <c r="N14" s="60">
        <v>214</v>
      </c>
      <c r="O14" s="65">
        <f t="shared" si="1"/>
        <v>0</v>
      </c>
      <c r="P14" s="64">
        <f t="shared" si="2"/>
        <v>0</v>
      </c>
    </row>
    <row r="15" spans="1:16" ht="17.25" x14ac:dyDescent="0.3">
      <c r="A15" s="8">
        <v>4004</v>
      </c>
      <c r="B15" s="9" t="s">
        <v>17</v>
      </c>
      <c r="C15" s="18">
        <v>438</v>
      </c>
      <c r="D15" s="10">
        <v>184</v>
      </c>
      <c r="E15" s="11">
        <v>193</v>
      </c>
      <c r="F15" s="11">
        <v>0</v>
      </c>
      <c r="G15" s="12">
        <v>61</v>
      </c>
      <c r="H15" s="17">
        <f t="shared" si="4"/>
        <v>438</v>
      </c>
      <c r="I15" s="32"/>
      <c r="J15" s="63">
        <v>4004</v>
      </c>
      <c r="K15" s="57" t="s">
        <v>48</v>
      </c>
      <c r="L15" s="58">
        <v>438</v>
      </c>
      <c r="M15" s="59">
        <v>184</v>
      </c>
      <c r="N15" s="60">
        <v>193</v>
      </c>
      <c r="O15" s="65">
        <f t="shared" si="1"/>
        <v>0</v>
      </c>
      <c r="P15" s="64">
        <f t="shared" si="2"/>
        <v>0</v>
      </c>
    </row>
    <row r="16" spans="1:16" ht="17.25" x14ac:dyDescent="0.3">
      <c r="A16" s="8">
        <v>4005</v>
      </c>
      <c r="B16" s="9" t="s">
        <v>18</v>
      </c>
      <c r="C16" s="18">
        <v>460</v>
      </c>
      <c r="D16" s="10">
        <v>187</v>
      </c>
      <c r="E16" s="11">
        <v>195</v>
      </c>
      <c r="F16" s="11">
        <v>0</v>
      </c>
      <c r="G16" s="12">
        <v>78</v>
      </c>
      <c r="H16" s="17">
        <f t="shared" si="4"/>
        <v>460</v>
      </c>
      <c r="I16" s="32"/>
      <c r="J16" s="63">
        <v>4005</v>
      </c>
      <c r="K16" s="57" t="s">
        <v>49</v>
      </c>
      <c r="L16" s="58">
        <v>460</v>
      </c>
      <c r="M16" s="59">
        <v>187</v>
      </c>
      <c r="N16" s="60">
        <v>195</v>
      </c>
      <c r="O16" s="65">
        <f t="shared" si="1"/>
        <v>0</v>
      </c>
      <c r="P16" s="64">
        <f t="shared" si="2"/>
        <v>0</v>
      </c>
    </row>
    <row r="17" spans="1:16" ht="17.25" x14ac:dyDescent="0.3">
      <c r="A17" s="8">
        <v>5303</v>
      </c>
      <c r="B17" s="9" t="s">
        <v>19</v>
      </c>
      <c r="C17" s="18">
        <v>973</v>
      </c>
      <c r="D17" s="10">
        <v>329</v>
      </c>
      <c r="E17" s="11">
        <v>483</v>
      </c>
      <c r="F17" s="11">
        <v>0</v>
      </c>
      <c r="G17" s="12">
        <v>161</v>
      </c>
      <c r="H17" s="17">
        <f t="shared" si="4"/>
        <v>973</v>
      </c>
      <c r="I17" s="32"/>
      <c r="J17" s="63">
        <v>5303</v>
      </c>
      <c r="K17" s="57" t="s">
        <v>50</v>
      </c>
      <c r="L17" s="58">
        <v>973</v>
      </c>
      <c r="M17" s="59">
        <v>329</v>
      </c>
      <c r="N17" s="60">
        <v>483</v>
      </c>
      <c r="O17" s="65">
        <f t="shared" si="1"/>
        <v>0</v>
      </c>
      <c r="P17" s="64">
        <f t="shared" si="2"/>
        <v>0</v>
      </c>
    </row>
    <row r="18" spans="1:16" ht="17.25" x14ac:dyDescent="0.3">
      <c r="A18" s="8">
        <v>5914</v>
      </c>
      <c r="B18" s="9" t="s">
        <v>20</v>
      </c>
      <c r="C18" s="18">
        <v>844</v>
      </c>
      <c r="D18" s="10">
        <v>445</v>
      </c>
      <c r="E18" s="11">
        <v>246</v>
      </c>
      <c r="F18" s="11">
        <v>0</v>
      </c>
      <c r="G18" s="12">
        <v>153</v>
      </c>
      <c r="H18" s="17">
        <f t="shared" si="4"/>
        <v>844</v>
      </c>
      <c r="I18" s="32"/>
      <c r="J18" s="63">
        <v>5914</v>
      </c>
      <c r="K18" s="57" t="s">
        <v>51</v>
      </c>
      <c r="L18" s="58">
        <v>844</v>
      </c>
      <c r="M18" s="59">
        <v>445</v>
      </c>
      <c r="N18" s="60">
        <v>246</v>
      </c>
      <c r="O18" s="65">
        <f t="shared" si="1"/>
        <v>0</v>
      </c>
      <c r="P18" s="64">
        <f t="shared" si="2"/>
        <v>0</v>
      </c>
    </row>
    <row r="19" spans="1:16" ht="17.25" x14ac:dyDescent="0.3">
      <c r="A19" s="8">
        <v>5916</v>
      </c>
      <c r="B19" s="9" t="s">
        <v>21</v>
      </c>
      <c r="C19" s="18">
        <v>232</v>
      </c>
      <c r="D19" s="10">
        <v>93</v>
      </c>
      <c r="E19" s="11">
        <v>104</v>
      </c>
      <c r="F19" s="11">
        <v>0</v>
      </c>
      <c r="G19" s="12">
        <v>35</v>
      </c>
      <c r="H19" s="17">
        <f t="shared" si="4"/>
        <v>232</v>
      </c>
      <c r="I19" s="32"/>
      <c r="J19" s="63">
        <v>5916</v>
      </c>
      <c r="K19" s="57" t="s">
        <v>52</v>
      </c>
      <c r="L19" s="58">
        <v>232</v>
      </c>
      <c r="M19" s="59">
        <v>93</v>
      </c>
      <c r="N19" s="60">
        <v>104</v>
      </c>
      <c r="O19" s="65">
        <f t="shared" si="1"/>
        <v>0</v>
      </c>
      <c r="P19" s="64">
        <f t="shared" si="2"/>
        <v>0</v>
      </c>
    </row>
    <row r="20" spans="1:16" ht="17.25" x14ac:dyDescent="0.3">
      <c r="A20" s="8">
        <v>5935</v>
      </c>
      <c r="B20" s="9" t="s">
        <v>22</v>
      </c>
      <c r="C20" s="18">
        <v>295</v>
      </c>
      <c r="D20" s="10">
        <v>153</v>
      </c>
      <c r="E20" s="11">
        <v>90</v>
      </c>
      <c r="F20" s="11">
        <v>0</v>
      </c>
      <c r="G20" s="12">
        <v>52</v>
      </c>
      <c r="H20" s="17">
        <f t="shared" si="4"/>
        <v>295</v>
      </c>
      <c r="I20" s="32"/>
      <c r="J20" s="63">
        <v>5935</v>
      </c>
      <c r="K20" s="57" t="s">
        <v>53</v>
      </c>
      <c r="L20" s="58">
        <v>295</v>
      </c>
      <c r="M20" s="59">
        <v>153</v>
      </c>
      <c r="N20" s="60">
        <v>90</v>
      </c>
      <c r="O20" s="65">
        <f t="shared" si="1"/>
        <v>0</v>
      </c>
      <c r="P20" s="64">
        <f t="shared" si="2"/>
        <v>0</v>
      </c>
    </row>
    <row r="21" spans="1:16" ht="17.25" x14ac:dyDescent="0.3">
      <c r="A21" s="8">
        <v>6503</v>
      </c>
      <c r="B21" s="9" t="s">
        <v>23</v>
      </c>
      <c r="C21" s="18">
        <v>715</v>
      </c>
      <c r="D21" s="10">
        <v>458</v>
      </c>
      <c r="E21" s="11">
        <v>174</v>
      </c>
      <c r="F21" s="11">
        <v>1</v>
      </c>
      <c r="G21" s="12">
        <v>82</v>
      </c>
      <c r="H21" s="17">
        <f t="shared" si="4"/>
        <v>715</v>
      </c>
      <c r="I21" s="32"/>
      <c r="J21" s="63">
        <v>6503</v>
      </c>
      <c r="K21" s="57" t="s">
        <v>54</v>
      </c>
      <c r="L21" s="58">
        <v>715</v>
      </c>
      <c r="M21" s="59">
        <v>458</v>
      </c>
      <c r="N21" s="60">
        <v>174</v>
      </c>
      <c r="O21" s="65">
        <f t="shared" si="1"/>
        <v>0</v>
      </c>
      <c r="P21" s="64">
        <f t="shared" si="2"/>
        <v>0</v>
      </c>
    </row>
    <row r="22" spans="1:16" ht="17.25" x14ac:dyDescent="0.3">
      <c r="A22" s="8">
        <v>6518</v>
      </c>
      <c r="B22" s="9" t="s">
        <v>24</v>
      </c>
      <c r="C22" s="18">
        <v>507</v>
      </c>
      <c r="D22" s="10">
        <v>269</v>
      </c>
      <c r="E22" s="11">
        <v>135</v>
      </c>
      <c r="F22" s="11">
        <v>0</v>
      </c>
      <c r="G22" s="12">
        <v>103</v>
      </c>
      <c r="H22" s="17">
        <f t="shared" si="4"/>
        <v>507</v>
      </c>
      <c r="I22" s="32"/>
      <c r="J22" s="63">
        <v>6518</v>
      </c>
      <c r="K22" s="57" t="s">
        <v>55</v>
      </c>
      <c r="L22" s="58">
        <v>507</v>
      </c>
      <c r="M22" s="59">
        <v>269</v>
      </c>
      <c r="N22" s="60">
        <v>135</v>
      </c>
      <c r="O22" s="65">
        <f t="shared" si="1"/>
        <v>0</v>
      </c>
      <c r="P22" s="64">
        <f t="shared" si="2"/>
        <v>0</v>
      </c>
    </row>
    <row r="23" spans="1:16" ht="17.25" x14ac:dyDescent="0.3">
      <c r="A23" s="8">
        <v>7317</v>
      </c>
      <c r="B23" s="9" t="s">
        <v>25</v>
      </c>
      <c r="C23" s="18">
        <v>829</v>
      </c>
      <c r="D23" s="10">
        <v>562</v>
      </c>
      <c r="E23" s="11">
        <v>149</v>
      </c>
      <c r="F23" s="11">
        <v>0</v>
      </c>
      <c r="G23" s="12">
        <v>118</v>
      </c>
      <c r="H23" s="17">
        <f t="shared" si="4"/>
        <v>829</v>
      </c>
      <c r="I23" s="32"/>
      <c r="J23" s="63">
        <v>7317</v>
      </c>
      <c r="K23" s="57" t="s">
        <v>56</v>
      </c>
      <c r="L23" s="58">
        <v>829</v>
      </c>
      <c r="M23" s="59">
        <v>562</v>
      </c>
      <c r="N23" s="60">
        <v>149</v>
      </c>
      <c r="O23" s="65">
        <f t="shared" si="1"/>
        <v>0</v>
      </c>
      <c r="P23" s="64">
        <f t="shared" si="2"/>
        <v>0</v>
      </c>
    </row>
    <row r="24" spans="1:16" ht="17.25" x14ac:dyDescent="0.3">
      <c r="A24" s="8">
        <v>7321</v>
      </c>
      <c r="B24" s="9" t="s">
        <v>26</v>
      </c>
      <c r="C24" s="18">
        <v>459</v>
      </c>
      <c r="D24" s="10">
        <v>255</v>
      </c>
      <c r="E24" s="11">
        <v>116</v>
      </c>
      <c r="F24" s="11">
        <v>0</v>
      </c>
      <c r="G24" s="12">
        <v>88</v>
      </c>
      <c r="H24" s="17">
        <f t="shared" si="4"/>
        <v>459</v>
      </c>
      <c r="I24" s="32"/>
      <c r="J24" s="63">
        <v>7321</v>
      </c>
      <c r="K24" s="57" t="s">
        <v>57</v>
      </c>
      <c r="L24" s="58">
        <v>459</v>
      </c>
      <c r="M24" s="59">
        <v>255</v>
      </c>
      <c r="N24" s="60">
        <v>116</v>
      </c>
      <c r="O24" s="65">
        <f t="shared" si="1"/>
        <v>0</v>
      </c>
      <c r="P24" s="64">
        <f t="shared" si="2"/>
        <v>0</v>
      </c>
    </row>
    <row r="25" spans="1:16" ht="17.25" x14ac:dyDescent="0.3">
      <c r="A25" s="8">
        <v>7325</v>
      </c>
      <c r="B25" s="9" t="s">
        <v>27</v>
      </c>
      <c r="C25" s="18">
        <v>624</v>
      </c>
      <c r="D25" s="10">
        <v>376</v>
      </c>
      <c r="E25" s="11">
        <v>149</v>
      </c>
      <c r="F25" s="11">
        <v>0</v>
      </c>
      <c r="G25" s="12">
        <v>99</v>
      </c>
      <c r="H25" s="17">
        <f t="shared" si="4"/>
        <v>624</v>
      </c>
      <c r="I25" s="32"/>
      <c r="J25" s="63">
        <v>7325</v>
      </c>
      <c r="K25" s="57" t="s">
        <v>58</v>
      </c>
      <c r="L25" s="58">
        <v>624</v>
      </c>
      <c r="M25" s="59">
        <v>376</v>
      </c>
      <c r="N25" s="60">
        <v>149</v>
      </c>
      <c r="O25" s="65">
        <f t="shared" si="1"/>
        <v>0</v>
      </c>
      <c r="P25" s="64">
        <f t="shared" si="2"/>
        <v>0</v>
      </c>
    </row>
    <row r="26" spans="1:16" ht="17.25" x14ac:dyDescent="0.3">
      <c r="A26" s="8">
        <v>7339</v>
      </c>
      <c r="B26" s="9" t="s">
        <v>28</v>
      </c>
      <c r="C26" s="18">
        <v>500</v>
      </c>
      <c r="D26" s="10">
        <v>313</v>
      </c>
      <c r="E26" s="11">
        <v>95</v>
      </c>
      <c r="F26" s="11">
        <v>0</v>
      </c>
      <c r="G26" s="12">
        <v>92</v>
      </c>
      <c r="H26" s="17">
        <f t="shared" si="4"/>
        <v>500</v>
      </c>
      <c r="I26" s="32"/>
      <c r="J26" s="63">
        <v>7339</v>
      </c>
      <c r="K26" s="57" t="s">
        <v>59</v>
      </c>
      <c r="L26" s="58">
        <v>500</v>
      </c>
      <c r="M26" s="59">
        <v>313</v>
      </c>
      <c r="N26" s="60">
        <v>95</v>
      </c>
      <c r="O26" s="65">
        <f t="shared" si="1"/>
        <v>0</v>
      </c>
      <c r="P26" s="64">
        <f t="shared" si="2"/>
        <v>0</v>
      </c>
    </row>
    <row r="27" spans="1:16" ht="17.25" x14ac:dyDescent="0.3">
      <c r="A27" s="8">
        <v>7340</v>
      </c>
      <c r="B27" s="9" t="s">
        <v>29</v>
      </c>
      <c r="C27" s="18">
        <v>456</v>
      </c>
      <c r="D27" s="10">
        <v>312</v>
      </c>
      <c r="E27" s="11">
        <v>81</v>
      </c>
      <c r="F27" s="11">
        <v>1</v>
      </c>
      <c r="G27" s="12">
        <v>62</v>
      </c>
      <c r="H27" s="17">
        <f t="shared" si="4"/>
        <v>456</v>
      </c>
      <c r="I27" s="32"/>
      <c r="J27" s="63">
        <v>7340</v>
      </c>
      <c r="K27" s="57" t="s">
        <v>60</v>
      </c>
      <c r="L27" s="58">
        <v>456</v>
      </c>
      <c r="M27" s="59">
        <v>312</v>
      </c>
      <c r="N27" s="60">
        <v>81</v>
      </c>
      <c r="O27" s="65">
        <f t="shared" si="1"/>
        <v>0</v>
      </c>
      <c r="P27" s="64">
        <f t="shared" si="2"/>
        <v>0</v>
      </c>
    </row>
    <row r="28" spans="1:16" ht="17.25" x14ac:dyDescent="0.3">
      <c r="A28" s="8">
        <v>7603</v>
      </c>
      <c r="B28" s="9" t="s">
        <v>30</v>
      </c>
      <c r="C28" s="18">
        <v>384</v>
      </c>
      <c r="D28" s="10">
        <v>222</v>
      </c>
      <c r="E28" s="11">
        <v>95</v>
      </c>
      <c r="F28" s="11">
        <v>0</v>
      </c>
      <c r="G28" s="12">
        <v>67</v>
      </c>
      <c r="H28" s="17">
        <f t="shared" si="4"/>
        <v>384</v>
      </c>
      <c r="I28" s="32"/>
      <c r="J28" s="63">
        <v>7603</v>
      </c>
      <c r="K28" s="57" t="s">
        <v>61</v>
      </c>
      <c r="L28" s="58">
        <v>384</v>
      </c>
      <c r="M28" s="59">
        <v>222</v>
      </c>
      <c r="N28" s="60">
        <v>95</v>
      </c>
      <c r="O28" s="65">
        <f t="shared" si="1"/>
        <v>0</v>
      </c>
      <c r="P28" s="64">
        <f t="shared" si="2"/>
        <v>0</v>
      </c>
    </row>
    <row r="29" spans="1:16" ht="17.25" x14ac:dyDescent="0.3">
      <c r="A29" s="8">
        <v>8722</v>
      </c>
      <c r="B29" s="9" t="s">
        <v>31</v>
      </c>
      <c r="C29" s="18">
        <v>748</v>
      </c>
      <c r="D29" s="10">
        <v>329</v>
      </c>
      <c r="E29" s="11">
        <v>286</v>
      </c>
      <c r="F29" s="11">
        <v>1</v>
      </c>
      <c r="G29" s="12">
        <v>132</v>
      </c>
      <c r="H29" s="17">
        <f t="shared" si="4"/>
        <v>748</v>
      </c>
      <c r="I29" s="32"/>
      <c r="J29" s="63">
        <v>8722</v>
      </c>
      <c r="K29" s="57" t="s">
        <v>62</v>
      </c>
      <c r="L29" s="66">
        <v>748</v>
      </c>
      <c r="M29" s="59">
        <v>329</v>
      </c>
      <c r="N29" s="60">
        <v>286</v>
      </c>
      <c r="O29" s="65">
        <f t="shared" si="1"/>
        <v>0</v>
      </c>
      <c r="P29" s="64">
        <f t="shared" si="2"/>
        <v>0</v>
      </c>
    </row>
    <row r="30" spans="1:16" ht="17.25" x14ac:dyDescent="0.3">
      <c r="A30" s="8">
        <v>8902</v>
      </c>
      <c r="B30" s="9" t="s">
        <v>32</v>
      </c>
      <c r="C30" s="18">
        <v>681</v>
      </c>
      <c r="D30" s="10">
        <v>372</v>
      </c>
      <c r="E30" s="11">
        <v>189</v>
      </c>
      <c r="F30" s="11">
        <v>0</v>
      </c>
      <c r="G30" s="12">
        <v>120</v>
      </c>
      <c r="H30" s="17">
        <f t="shared" si="4"/>
        <v>681</v>
      </c>
      <c r="I30" s="32"/>
      <c r="J30" s="63">
        <v>8902</v>
      </c>
      <c r="K30" s="57" t="s">
        <v>63</v>
      </c>
      <c r="L30" s="58">
        <v>681</v>
      </c>
      <c r="M30" s="59">
        <v>372</v>
      </c>
      <c r="N30" s="60">
        <v>189</v>
      </c>
      <c r="O30" s="65">
        <f t="shared" si="1"/>
        <v>0</v>
      </c>
      <c r="P30" s="64">
        <f t="shared" si="2"/>
        <v>0</v>
      </c>
    </row>
    <row r="31" spans="1:16" ht="17.25" x14ac:dyDescent="0.3">
      <c r="A31" s="8">
        <v>8910</v>
      </c>
      <c r="B31" s="9" t="s">
        <v>33</v>
      </c>
      <c r="C31" s="18">
        <v>467</v>
      </c>
      <c r="D31" s="10">
        <v>198</v>
      </c>
      <c r="E31" s="11">
        <v>202</v>
      </c>
      <c r="F31" s="11">
        <v>0</v>
      </c>
      <c r="G31" s="12">
        <v>67</v>
      </c>
      <c r="H31" s="17">
        <f t="shared" si="4"/>
        <v>467</v>
      </c>
      <c r="I31" s="32"/>
      <c r="J31" s="63">
        <v>8910</v>
      </c>
      <c r="K31" s="57" t="s">
        <v>64</v>
      </c>
      <c r="L31" s="58">
        <v>467</v>
      </c>
      <c r="M31" s="59">
        <v>198</v>
      </c>
      <c r="N31" s="60">
        <v>202</v>
      </c>
      <c r="O31" s="65">
        <f t="shared" si="1"/>
        <v>0</v>
      </c>
      <c r="P31" s="64">
        <f t="shared" si="2"/>
        <v>0</v>
      </c>
    </row>
    <row r="32" spans="1:16" ht="18" thickBot="1" x14ac:dyDescent="0.35">
      <c r="A32" s="8">
        <v>8912</v>
      </c>
      <c r="B32" s="9" t="s">
        <v>34</v>
      </c>
      <c r="C32" s="18">
        <v>747</v>
      </c>
      <c r="D32" s="10">
        <v>440</v>
      </c>
      <c r="E32" s="11">
        <v>210</v>
      </c>
      <c r="F32" s="11">
        <v>1</v>
      </c>
      <c r="G32" s="12">
        <v>96</v>
      </c>
      <c r="H32" s="17">
        <f t="shared" si="4"/>
        <v>747</v>
      </c>
      <c r="I32" s="32"/>
      <c r="J32" s="63">
        <v>8912</v>
      </c>
      <c r="K32" s="57" t="s">
        <v>65</v>
      </c>
      <c r="L32" s="58">
        <v>747</v>
      </c>
      <c r="M32" s="67">
        <v>440</v>
      </c>
      <c r="N32" s="68">
        <v>210</v>
      </c>
      <c r="O32" s="69">
        <f t="shared" si="1"/>
        <v>0</v>
      </c>
      <c r="P32" s="70">
        <f t="shared" si="2"/>
        <v>0</v>
      </c>
    </row>
    <row r="33" spans="1:16" ht="18.75" thickTop="1" thickBot="1" x14ac:dyDescent="0.35">
      <c r="A33" s="13"/>
      <c r="B33" s="16" t="s">
        <v>6</v>
      </c>
      <c r="C33" s="14">
        <f>SUM(C5:C32)</f>
        <v>15558</v>
      </c>
      <c r="D33" s="14">
        <f>SUM(D5:D32)</f>
        <v>7128</v>
      </c>
      <c r="E33" s="14">
        <f>SUM(E5:E32)</f>
        <v>6034</v>
      </c>
      <c r="F33" s="14">
        <f>SUM(F5:F32)</f>
        <v>6</v>
      </c>
      <c r="G33" s="14">
        <f>SUM(G5:G32)</f>
        <v>2390</v>
      </c>
      <c r="H33" s="15">
        <f t="shared" ref="H33" si="5">SUM(D33:G33)</f>
        <v>15558</v>
      </c>
      <c r="I33" s="33"/>
      <c r="J33" s="71"/>
      <c r="K33" s="72" t="s">
        <v>6</v>
      </c>
      <c r="L33" s="73">
        <f>SUM(L5:L32)</f>
        <v>15558</v>
      </c>
      <c r="M33" s="74">
        <f>SUM(M5:M32)</f>
        <v>7128</v>
      </c>
      <c r="N33" s="75">
        <f>SUM(N5:N32)</f>
        <v>6034</v>
      </c>
      <c r="O33" s="76">
        <f>SUM(O5:O32)</f>
        <v>0</v>
      </c>
      <c r="P33" s="77">
        <f>SUM(P5:P32)</f>
        <v>0</v>
      </c>
    </row>
    <row r="34" spans="1:16" ht="13.5" thickTop="1" x14ac:dyDescent="0.2"/>
  </sheetData>
  <mergeCells count="5">
    <mergeCell ref="B1:O1"/>
    <mergeCell ref="J2:N3"/>
    <mergeCell ref="O2:P3"/>
    <mergeCell ref="A2:C3"/>
    <mergeCell ref="D2:H3"/>
  </mergeCells>
  <pageMargins left="0.39" right="0.35" top="0.75" bottom="0.75" header="0.3" footer="0.3"/>
  <pageSetup fitToHeight="0" orientation="landscape" r:id="rId1"/>
  <ignoredErrors>
    <ignoredError sqref="H5:H3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Juv Court Rec (Hand Count Prec)</vt:lpstr>
      <vt:lpstr>'Juv Court Rec (Hand Count Prec)'!Print_Area</vt:lpstr>
      <vt:lpstr>'Juv Court Rec (Hand Count Prec)'!Print_Titles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TCooper</dc:creator>
  <cp:lastModifiedBy>Christa Criddle</cp:lastModifiedBy>
  <cp:lastPrinted>2019-11-22T16:20:02Z</cp:lastPrinted>
  <dcterms:created xsi:type="dcterms:W3CDTF">2019-11-22T16:07:22Z</dcterms:created>
  <dcterms:modified xsi:type="dcterms:W3CDTF">2023-04-27T19:48:29Z</dcterms:modified>
</cp:coreProperties>
</file>